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lin\Dropbox\2 Store Coverage Excellence\1 Website\Collaborative Approach\Industry\ECR 2024\Work Plan\New Research\Amplifying Risk to Store Associates\"/>
    </mc:Choice>
  </mc:AlternateContent>
  <xr:revisionPtr revIDLastSave="0" documentId="8_{84C10D1D-A79A-4820-8DD2-5ABAE078362F}" xr6:coauthVersionLast="47" xr6:coauthVersionMax="47" xr10:uidLastSave="{00000000-0000-0000-0000-000000000000}"/>
  <bookViews>
    <workbookView xWindow="-120" yWindow="-120" windowWidth="29040" windowHeight="15720" xr2:uid="{BA3AB5E0-A406-4B85-9175-5F6ECE7DE5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2" i="1"/>
  <c r="B13" i="1" s="1"/>
  <c r="B14" i="1" s="1"/>
  <c r="B16" i="1" l="1"/>
  <c r="C13" i="1" s="1"/>
</calcChain>
</file>

<file path=xl/sharedStrings.xml><?xml version="1.0" encoding="utf-8"?>
<sst xmlns="http://schemas.openxmlformats.org/spreadsheetml/2006/main" count="22" uniqueCount="22">
  <si>
    <t xml:space="preserve">Calculating your Detection Gap </t>
  </si>
  <si>
    <t>Notes</t>
  </si>
  <si>
    <r>
      <t xml:space="preserve">The PPFF Crime Survey estimates this to be </t>
    </r>
    <r>
      <rPr>
        <b/>
        <sz val="11"/>
        <color theme="1"/>
        <rFont val="Aptos Narrow"/>
        <family val="2"/>
        <scheme val="minor"/>
      </rPr>
      <t>1.82%</t>
    </r>
    <r>
      <rPr>
        <sz val="11"/>
        <color theme="1"/>
        <rFont val="Aptos Narrow"/>
        <family val="2"/>
        <scheme val="minor"/>
      </rPr>
      <t xml:space="preserve">. If you are unsure of your internal figure, use this one. </t>
    </r>
  </si>
  <si>
    <t>Input your Answers in this column</t>
  </si>
  <si>
    <t>E.g. for one major retailer it was $67.92 billion for 2024 (one billion has nine 0s)</t>
  </si>
  <si>
    <r>
      <t xml:space="preserve">The PPFF Crime Survey estimates this to be </t>
    </r>
    <r>
      <rPr>
        <b/>
        <sz val="11"/>
        <color rgb="FF302E2B"/>
        <rFont val="Aptos Narrow"/>
        <family val="2"/>
        <scheme val="minor"/>
      </rPr>
      <t>24%</t>
    </r>
    <r>
      <rPr>
        <sz val="11"/>
        <color rgb="FF302E2B"/>
        <rFont val="Aptos Narrow"/>
        <family val="2"/>
        <scheme val="minor"/>
      </rPr>
      <t xml:space="preserve"> (Australia) and </t>
    </r>
    <r>
      <rPr>
        <b/>
        <sz val="11"/>
        <color rgb="FF302E2B"/>
        <rFont val="Aptos Narrow"/>
        <family val="2"/>
        <scheme val="minor"/>
      </rPr>
      <t>32%</t>
    </r>
    <r>
      <rPr>
        <sz val="11"/>
        <color rgb="FF302E2B"/>
        <rFont val="Aptos Narrow"/>
        <family val="2"/>
        <scheme val="minor"/>
      </rPr>
      <t xml:space="preserve"> for (New Zealand). If you are unsure of your internal figure, use this one.  </t>
    </r>
  </si>
  <si>
    <r>
      <t xml:space="preserve">Hayes International estimate = </t>
    </r>
    <r>
      <rPr>
        <b/>
        <sz val="11"/>
        <color rgb="FF302E2B"/>
        <rFont val="Aptos Narrow"/>
        <family val="2"/>
        <scheme val="minor"/>
      </rPr>
      <t xml:space="preserve">AUD $1742 </t>
    </r>
    <r>
      <rPr>
        <sz val="11"/>
        <color rgb="FF302E2B"/>
        <rFont val="Aptos Narrow"/>
        <family val="2"/>
        <scheme val="minor"/>
      </rPr>
      <t xml:space="preserve">(Australia) and </t>
    </r>
    <r>
      <rPr>
        <b/>
        <sz val="11"/>
        <color rgb="FF302E2B"/>
        <rFont val="Aptos Narrow"/>
        <family val="2"/>
        <scheme val="minor"/>
      </rPr>
      <t xml:space="preserve">NZD $1894 </t>
    </r>
    <r>
      <rPr>
        <sz val="11"/>
        <color rgb="FF302E2B"/>
        <rFont val="Aptos Narrow"/>
        <family val="2"/>
        <scheme val="minor"/>
      </rPr>
      <t>(New Zealand).</t>
    </r>
    <r>
      <rPr>
        <b/>
        <sz val="11"/>
        <color rgb="FF302E2B"/>
        <rFont val="Aptos Narrow"/>
        <family val="2"/>
        <scheme val="minor"/>
      </rPr>
      <t xml:space="preserve"> </t>
    </r>
    <r>
      <rPr>
        <sz val="11"/>
        <color rgb="FF302E2B"/>
        <rFont val="Aptos Narrow"/>
        <family val="2"/>
        <scheme val="minor"/>
      </rPr>
      <t xml:space="preserve">If you are unsure of your internal figure, use this one. </t>
    </r>
  </si>
  <si>
    <t xml:space="preserve">Enter estimate of bricks and mortar stores. </t>
  </si>
  <si>
    <t>YOUR DETECTION GAP FOR INTERNAL DISHONESTY IS:</t>
  </si>
  <si>
    <t>YOUR RESULTS</t>
  </si>
  <si>
    <t xml:space="preserve">1. What is the business annual turnover? </t>
  </si>
  <si>
    <t>2. Shrinkage (or crime-related losses) %</t>
  </si>
  <si>
    <t>3. Percent attributed to internal %</t>
  </si>
  <si>
    <t>4. What is the average value of an internal crime case?</t>
  </si>
  <si>
    <t>5. How many stores does your business have?</t>
  </si>
  <si>
    <t xml:space="preserve">6. On average, how many internal cases does EACH STORE have  PER YEAR?  </t>
  </si>
  <si>
    <r>
      <t xml:space="preserve">Enter estimate of internal cases per store each year. E.g. if you close 1 case per quarter per store </t>
    </r>
    <r>
      <rPr>
        <b/>
        <sz val="11"/>
        <color rgb="FF302E2B"/>
        <rFont val="Aptos Narrow"/>
        <family val="2"/>
        <scheme val="minor"/>
      </rPr>
      <t>= 4</t>
    </r>
    <r>
      <rPr>
        <sz val="11"/>
        <color rgb="FF302E2B"/>
        <rFont val="Aptos Narrow"/>
        <family val="2"/>
        <scheme val="minor"/>
      </rPr>
      <t xml:space="preserve">. One per month </t>
    </r>
    <r>
      <rPr>
        <b/>
        <sz val="11"/>
        <color rgb="FF302E2B"/>
        <rFont val="Aptos Narrow"/>
        <family val="2"/>
        <scheme val="minor"/>
      </rPr>
      <t>= 12</t>
    </r>
    <r>
      <rPr>
        <sz val="11"/>
        <color rgb="FF302E2B"/>
        <rFont val="Aptos Narrow"/>
        <family val="2"/>
        <scheme val="minor"/>
      </rPr>
      <t xml:space="preserve">. One per year per store </t>
    </r>
    <r>
      <rPr>
        <b/>
        <sz val="11"/>
        <color rgb="FF302E2B"/>
        <rFont val="Aptos Narrow"/>
        <family val="2"/>
        <scheme val="minor"/>
      </rPr>
      <t>= 1.</t>
    </r>
  </si>
  <si>
    <t>Shrink Value  (turnover X shrink rate)</t>
  </si>
  <si>
    <t>Cost of internal theft  (shrink value X internal theft %)</t>
  </si>
  <si>
    <t>Estimated Number of Cases (Value of internal theft divided by average value of an internal crime case)</t>
  </si>
  <si>
    <t>Number of cases identified and closed per year (number of cases per year per store X number of stores)</t>
  </si>
  <si>
    <t>Percent of cases identified and closed (number of cases closed divided by total estimated internal cases)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</si>
</sst>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$-C09]#,##0.00"/>
    <numFmt numFmtId="165" formatCode="[$$-C09]#,##0"/>
    <numFmt numFmtId="166" formatCode="0.0%"/>
    <numFmt numFmtId="167" formatCode="&quot;£&quot;#,##0"/>
    <numFmt numFmtId="168" formatCode="_-* #,##0_-;\-* #,##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302E2B"/>
      <name val="Aptos Narrow"/>
      <family val="2"/>
      <scheme val="minor"/>
    </font>
    <font>
      <b/>
      <sz val="11"/>
      <color rgb="FF302E2B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302E2B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left" vertical="center" wrapText="1" readingOrder="1"/>
    </xf>
    <xf numFmtId="0" fontId="3" fillId="5" borderId="1" xfId="0" applyFont="1" applyFill="1" applyBorder="1" applyAlignment="1">
      <alignment horizontal="left" vertical="center" wrapText="1" readingOrder="1"/>
    </xf>
    <xf numFmtId="0" fontId="2" fillId="4" borderId="1" xfId="0" applyFont="1" applyFill="1" applyBorder="1" applyAlignment="1">
      <alignment horizontal="center"/>
    </xf>
    <xf numFmtId="168" fontId="0" fillId="0" borderId="0" xfId="2" applyNumberFormat="1" applyFont="1" applyAlignment="1"/>
    <xf numFmtId="0" fontId="2" fillId="5" borderId="1" xfId="0" applyFont="1" applyFill="1" applyBorder="1" applyAlignment="1">
      <alignment horizontal="center"/>
    </xf>
    <xf numFmtId="0" fontId="9" fillId="0" borderId="0" xfId="0" applyFont="1"/>
    <xf numFmtId="0" fontId="0" fillId="8" borderId="0" xfId="0" applyFill="1"/>
    <xf numFmtId="0" fontId="0" fillId="8" borderId="0" xfId="0" applyFill="1" applyAlignment="1">
      <alignment wrapText="1"/>
    </xf>
    <xf numFmtId="0" fontId="0" fillId="8" borderId="0" xfId="0" applyFill="1" applyAlignment="1">
      <alignment horizontal="center"/>
    </xf>
    <xf numFmtId="2" fontId="0" fillId="8" borderId="0" xfId="0" applyNumberFormat="1" applyFill="1" applyAlignment="1">
      <alignment horizontal="center"/>
    </xf>
    <xf numFmtId="166" fontId="5" fillId="8" borderId="0" xfId="1" applyNumberFormat="1" applyFont="1" applyFill="1" applyAlignment="1">
      <alignment horizontal="center" vertical="center"/>
    </xf>
    <xf numFmtId="167" fontId="0" fillId="8" borderId="0" xfId="0" applyNumberFormat="1" applyFill="1" applyAlignment="1">
      <alignment horizontal="left"/>
    </xf>
    <xf numFmtId="10" fontId="0" fillId="8" borderId="0" xfId="0" applyNumberFormat="1" applyFill="1"/>
    <xf numFmtId="1" fontId="0" fillId="8" borderId="0" xfId="0" applyNumberFormat="1" applyFill="1" applyAlignment="1">
      <alignment horizontal="left"/>
    </xf>
    <xf numFmtId="0" fontId="9" fillId="8" borderId="0" xfId="0" applyFont="1" applyFill="1"/>
    <xf numFmtId="0" fontId="0" fillId="7" borderId="4" xfId="0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10" fontId="0" fillId="5" borderId="1" xfId="0" applyNumberFormat="1" applyFill="1" applyBorder="1" applyAlignment="1">
      <alignment vertical="center" wrapText="1"/>
    </xf>
    <xf numFmtId="0" fontId="0" fillId="6" borderId="1" xfId="0" applyFill="1" applyBorder="1" applyAlignment="1">
      <alignment vertical="top" wrapText="1"/>
    </xf>
    <xf numFmtId="165" fontId="0" fillId="6" borderId="1" xfId="0" applyNumberFormat="1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166" fontId="7" fillId="6" borderId="1" xfId="0" applyNumberFormat="1" applyFont="1" applyFill="1" applyBorder="1" applyAlignment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  <protection locked="0"/>
    </xf>
    <xf numFmtId="10" fontId="0" fillId="4" borderId="1" xfId="1" applyNumberFormat="1" applyFont="1" applyFill="1" applyBorder="1" applyAlignment="1" applyProtection="1">
      <alignment horizontal="center" vertical="center"/>
      <protection locked="0"/>
    </xf>
    <xf numFmtId="9" fontId="0" fillId="4" borderId="1" xfId="1" applyFon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8" fillId="6" borderId="7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10" fillId="7" borderId="5" xfId="0" applyFont="1" applyFill="1" applyBorder="1" applyAlignment="1">
      <alignment horizontal="center" vertical="center" wrapText="1" readingOrder="1"/>
    </xf>
    <xf numFmtId="0" fontId="0" fillId="0" borderId="4" xfId="0" applyBorder="1"/>
    <xf numFmtId="166" fontId="5" fillId="7" borderId="4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3" xfId="0" applyFill="1" applyBorder="1" applyAlignment="1">
      <alignment horizontal="center"/>
    </xf>
    <xf numFmtId="0" fontId="0" fillId="0" borderId="8" xfId="0" applyBorder="1"/>
  </cellXfs>
  <cellStyles count="3">
    <cellStyle name="Comma" xfId="2" builtinId="3"/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DD3AB-F5A9-48D3-9876-1BCE1414268F}">
  <dimension ref="A1:AN26"/>
  <sheetViews>
    <sheetView tabSelected="1" workbookViewId="0">
      <selection activeCell="B7" sqref="B7"/>
    </sheetView>
  </sheetViews>
  <sheetFormatPr defaultRowHeight="15" x14ac:dyDescent="0.25"/>
  <cols>
    <col min="1" max="1" width="50.85546875" style="2" customWidth="1"/>
    <col min="2" max="2" width="33.85546875" style="1" customWidth="1"/>
    <col min="3" max="3" width="71.28515625" customWidth="1"/>
    <col min="4" max="4" width="8.7109375" customWidth="1"/>
  </cols>
  <sheetData>
    <row r="1" spans="1:40" ht="21.6" customHeight="1" x14ac:dyDescent="0.25">
      <c r="A1" s="39" t="s">
        <v>0</v>
      </c>
      <c r="B1" s="41"/>
      <c r="C1" s="42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 s="9" customFormat="1" ht="21.6" customHeight="1" x14ac:dyDescent="0.25">
      <c r="A2" s="40"/>
      <c r="B2" s="5" t="s">
        <v>3</v>
      </c>
      <c r="C2" s="7" t="s">
        <v>1</v>
      </c>
    </row>
    <row r="3" spans="1:40" ht="30.95" customHeight="1" x14ac:dyDescent="0.25">
      <c r="A3" s="19" t="s">
        <v>10</v>
      </c>
      <c r="B3" s="28"/>
      <c r="C3" s="22" t="s">
        <v>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ht="33" customHeight="1" x14ac:dyDescent="0.25">
      <c r="A4" s="20" t="s">
        <v>11</v>
      </c>
      <c r="B4" s="29"/>
      <c r="C4" s="23" t="s">
        <v>2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ht="29.45" customHeight="1" x14ac:dyDescent="0.25">
      <c r="A5" s="3" t="s">
        <v>12</v>
      </c>
      <c r="B5" s="30"/>
      <c r="C5" s="4" t="s">
        <v>5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ht="31.5" customHeight="1" x14ac:dyDescent="0.25">
      <c r="A6" s="20" t="s">
        <v>13</v>
      </c>
      <c r="B6" s="31"/>
      <c r="C6" s="4" t="s">
        <v>6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8.5" customHeight="1" x14ac:dyDescent="0.25">
      <c r="A7" s="21" t="s">
        <v>14</v>
      </c>
      <c r="B7" s="32"/>
      <c r="C7" s="4" t="s">
        <v>7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ht="30.95" customHeight="1" x14ac:dyDescent="0.25">
      <c r="A8" s="20" t="s">
        <v>15</v>
      </c>
      <c r="B8" s="32"/>
      <c r="C8" s="4" t="s">
        <v>16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ht="15" customHeight="1" x14ac:dyDescent="0.25">
      <c r="A9" s="10"/>
      <c r="B9" s="11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x14ac:dyDescent="0.25">
      <c r="A10" s="10"/>
      <c r="B10" s="11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s="8" customFormat="1" ht="15.75" x14ac:dyDescent="0.25">
      <c r="A11" s="33" t="s">
        <v>9</v>
      </c>
      <c r="B11" s="34"/>
      <c r="C11" s="35" t="s">
        <v>8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</row>
    <row r="12" spans="1:40" ht="20.100000000000001" customHeight="1" x14ac:dyDescent="0.25">
      <c r="A12" s="24" t="s">
        <v>17</v>
      </c>
      <c r="B12" s="25">
        <f>SUM(B4*B3)</f>
        <v>0</v>
      </c>
      <c r="C12" s="36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ht="20.100000000000001" customHeight="1" x14ac:dyDescent="0.25">
      <c r="A13" s="24" t="s">
        <v>18</v>
      </c>
      <c r="B13" s="25">
        <f>SUM(B5*B12)</f>
        <v>0</v>
      </c>
      <c r="C13" s="37" t="e">
        <f>1-B16</f>
        <v>#DIV/0!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32.1" customHeight="1" x14ac:dyDescent="0.25">
      <c r="A14" s="24" t="s">
        <v>19</v>
      </c>
      <c r="B14" s="26" t="e">
        <f>SUM(B13/B6)</f>
        <v>#DIV/0!</v>
      </c>
      <c r="C14" s="3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32.450000000000003" customHeight="1" x14ac:dyDescent="0.25">
      <c r="A15" s="24" t="s">
        <v>20</v>
      </c>
      <c r="B15" s="26">
        <f>SUM(B8*B7)</f>
        <v>0</v>
      </c>
      <c r="C15" s="3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ht="35.25" customHeight="1" x14ac:dyDescent="0.25">
      <c r="A16" s="24" t="s">
        <v>21</v>
      </c>
      <c r="B16" s="27" t="e">
        <f>(B15/B14)</f>
        <v>#DIV/0!</v>
      </c>
      <c r="C16" s="1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34.5" x14ac:dyDescent="0.25">
      <c r="A17" s="10"/>
      <c r="B17" s="12"/>
      <c r="C17" s="13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x14ac:dyDescent="0.25">
      <c r="A18" s="10"/>
      <c r="B18" s="14"/>
      <c r="C18" s="15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x14ac:dyDescent="0.25">
      <c r="A19" s="10"/>
      <c r="B19" s="1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x14ac:dyDescent="0.25">
      <c r="A20" s="10"/>
      <c r="B20" s="16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 x14ac:dyDescent="0.25">
      <c r="A21" s="10"/>
      <c r="B21" s="1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x14ac:dyDescent="0.25">
      <c r="A22" s="10"/>
      <c r="B22" s="1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x14ac:dyDescent="0.25">
      <c r="A23" s="10"/>
      <c r="B23" s="1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x14ac:dyDescent="0.25">
      <c r="A24" s="10"/>
      <c r="B24" s="11"/>
      <c r="C24" s="9"/>
    </row>
    <row r="25" spans="1:40" x14ac:dyDescent="0.25">
      <c r="B25" s="6"/>
    </row>
    <row r="26" spans="1:40" x14ac:dyDescent="0.25">
      <c r="B26" s="6"/>
    </row>
  </sheetData>
  <sheetProtection algorithmName="SHA-512" hashValue="l33hOgv2FynckqVWXI/KkwnEScrOi/2do9zv3u2ryjXbRwfxQDfKXZt6UJGJxi6Utn4fhVwIU77xojT+a70iug==" saltValue="0YRefg/le7DiwEe8SSp13w==" spinCount="100000" sheet="1" objects="1" scenarios="1" selectLockedCells="1"/>
  <mergeCells count="5">
    <mergeCell ref="A11:B11"/>
    <mergeCell ref="C11:C12"/>
    <mergeCell ref="C13:C15"/>
    <mergeCell ref="A1:A2"/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Emmeline</dc:creator>
  <cp:lastModifiedBy>Colin Peacock</cp:lastModifiedBy>
  <dcterms:created xsi:type="dcterms:W3CDTF">2025-07-08T21:39:20Z</dcterms:created>
  <dcterms:modified xsi:type="dcterms:W3CDTF">2025-07-14T07:06:08Z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c24981-b6df-48f8-949b-0896357b9b03_Enabled">
    <vt:lpwstr>true</vt:lpwstr>
  </property>
  <property fmtid="{D5CDD505-2E9C-101B-9397-08002B2CF9AE}" pid="3" name="MSIP_Label_06c24981-b6df-48f8-949b-0896357b9b03_SetDate">
    <vt:lpwstr>2025-07-08T22:03:40Z</vt:lpwstr>
  </property>
  <property fmtid="{D5CDD505-2E9C-101B-9397-08002B2CF9AE}" pid="4" name="MSIP_Label_06c24981-b6df-48f8-949b-0896357b9b03_Method">
    <vt:lpwstr>Standard</vt:lpwstr>
  </property>
  <property fmtid="{D5CDD505-2E9C-101B-9397-08002B2CF9AE}" pid="5" name="MSIP_Label_06c24981-b6df-48f8-949b-0896357b9b03_Name">
    <vt:lpwstr>Official</vt:lpwstr>
  </property>
  <property fmtid="{D5CDD505-2E9C-101B-9397-08002B2CF9AE}" pid="6" name="MSIP_Label_06c24981-b6df-48f8-949b-0896357b9b03_SiteId">
    <vt:lpwstr>dd615949-5bd0-4da0-ac52-28ef8d336373</vt:lpwstr>
  </property>
  <property fmtid="{D5CDD505-2E9C-101B-9397-08002B2CF9AE}" pid="7" name="MSIP_Label_06c24981-b6df-48f8-949b-0896357b9b03_ActionId">
    <vt:lpwstr>b77f5a7d-efdf-4bea-a989-181cb753e710</vt:lpwstr>
  </property>
  <property fmtid="{D5CDD505-2E9C-101B-9397-08002B2CF9AE}" pid="8" name="MSIP_Label_06c24981-b6df-48f8-949b-0896357b9b03_ContentBits">
    <vt:lpwstr>0</vt:lpwstr>
  </property>
  <property fmtid="{D5CDD505-2E9C-101B-9397-08002B2CF9AE}" pid="9" name="MSIP_Label_06c24981-b6df-48f8-949b-0896357b9b03_Tag">
    <vt:lpwstr>10, 3, 0, 1</vt:lpwstr>
  </property>
</Properties>
</file>